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AlgorithmName="SHA-512" workbookHashValue="yF/TN0lW8+swXiflouIFeVWRPtmWcWjs2dTMhNKU3ODITZGfiOxqJJJN0tBxVWgd/oCx/vEPW8CQP1qExm3AFg==" workbookSaltValue="xIreICL3ZfHmzuzYXVypKQ==" workbookSpinCount="100000"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<sst xmlns="http://schemas.openxmlformats.org/spreadsheetml/2006/main" count="221" uniqueCount="111">
  <si>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</si>
  <si>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</si>
  <si>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</si>
  <si>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</si>
  <si>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</si>
  <si>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</si>
  <si>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</si>
  <si>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</si>
  <si>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</si>
  <si>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</si>
  <si>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</si>
  <si>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</si>
  <si>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</si>
  <si>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</si>
  <si>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</si>
  <si>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</si>
  <si>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</si>
  <si>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</si>
  <si>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</si>
  <si>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</si>
  <si>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</si>
  <si>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</si>
  <si>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</si>
  <si>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</si>
  <si>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</si>
  <si>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</si>
  <si>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</si>
  <si>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</si>
  <si>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</si>
  <si>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</si>
  <si>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</si>
  <si>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</si>
  <si>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</si>
  <si>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</si>
  <si>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</si>
  <si>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</si>
  <si>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</si>
  <si>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</si>
  <si>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</si>
  <si>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</si>
  <si>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</si>
  <si>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</si>
  <si>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</si>
  <si>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</si>
  <si>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</si>
  <si>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</si>
  <si>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</si>
  <si>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</si>
  <si>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</si>
  <si>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</si>
  <si>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</si>
  <si>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</si>
  <si>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</si>
  <si>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</si>
  <si>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</si>
  <si>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</si>
  <si>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</si>
  <si>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</si>
  <si>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</si>
  <si>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</si>
  <si>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</si>
  <si>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</si>
  <si>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</si>
  <si>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</si>
  <si>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</si>
  <si>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</si>
  <si>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</si>
  <si>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</si>
  <si>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</si>
  <si>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</si>
  <si>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</si>
  <si>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</si>
  <si>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</si>
  <si>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</si>
  <si>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</si>
  <si>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</si>
  <si>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</si>
  <si>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</si>
  <si>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</si>
  <si>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</si>
  <si>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</si>
  <si>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</si>
  <si>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</si>
  <si>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</si>
  <si>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</si>
  <si>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</si>
  <si>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</si>
  <si>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</si>
  <si>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</si>
  <si>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</si>
  <si>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</si>
  <si>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</si>
  <si>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</si>
  <si>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</si>
  <si>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</si>
  <si>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</si>
  <si>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福井県　池田町</t>
  </si>
  <si>
    <t>法非適用</t>
  </si>
  <si>
    <t>下水道事業</t>
  </si>
  <si>
    <t>農業集落排水</t>
  </si>
  <si>
    <t>F2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</si>
  <si>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</si>
  <si>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</si>
  <si>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</si>
  <si>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</si>
  <si>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</si>
  <si>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</si>
  <si>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</si>
  <si>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池田町の下水道施設について、処理人口の減少や施設の老朽化に伴う維持管理コストの増加が見込まれることから効率化を向上させるため、公共１地区に集落排水２地区（角間・下地区）のうちの角間地区を平成２７年度に統合した。（平成２７年８月１日供用開始）
　なお、下地区集落排水については地理的条件から非統合とし、集落排水事業を継続している。
　このため、規模縮小による総収益の減少により①収益的収支比率は低下、④企業債残高対事業規模比率は増加となった。また、規模縮小による有収水量の減少に伴い⑥汚水処理原価は増加となった。⑤経費回収率をみるとおよそ８０パーセントを料金収入以外の収入でまかなっている状況である。</t>
    <rPh sb="1" eb="3">
      <t>イケダ</t>
    </rPh>
    <rPh sb="3" eb="4">
      <t>チョウ</t>
    </rPh>
    <rPh sb="5" eb="7">
      <t>ゲスイ</t>
    </rPh>
    <rPh sb="7" eb="8">
      <t>ドウ</t>
    </rPh>
    <rPh sb="8" eb="10">
      <t>シセツ</t>
    </rPh>
    <rPh sb="64" eb="66">
      <t>コウキョウ</t>
    </rPh>
    <rPh sb="67" eb="69">
      <t>チク</t>
    </rPh>
    <rPh sb="70" eb="72">
      <t>シュウラク</t>
    </rPh>
    <rPh sb="72" eb="74">
      <t>ハイスイ</t>
    </rPh>
    <rPh sb="75" eb="77">
      <t>チク</t>
    </rPh>
    <rPh sb="78" eb="80">
      <t>カクマ</t>
    </rPh>
    <rPh sb="81" eb="82">
      <t>シモ</t>
    </rPh>
    <rPh sb="82" eb="84">
      <t>チク</t>
    </rPh>
    <rPh sb="89" eb="91">
      <t>カクマ</t>
    </rPh>
    <rPh sb="91" eb="93">
      <t>チク</t>
    </rPh>
    <rPh sb="94" eb="96">
      <t>ヘイセイ</t>
    </rPh>
    <rPh sb="98" eb="99">
      <t>ネン</t>
    </rPh>
    <rPh sb="99" eb="100">
      <t>ド</t>
    </rPh>
    <rPh sb="101" eb="103">
      <t>トウゴウ</t>
    </rPh>
    <rPh sb="107" eb="109">
      <t>ヘイセイ</t>
    </rPh>
    <rPh sb="111" eb="112">
      <t>ネン</t>
    </rPh>
    <rPh sb="113" eb="114">
      <t>ガツ</t>
    </rPh>
    <rPh sb="115" eb="116">
      <t>ニチ</t>
    </rPh>
    <rPh sb="116" eb="118">
      <t>キョウヨウ</t>
    </rPh>
    <rPh sb="118" eb="120">
      <t>カイシ</t>
    </rPh>
    <rPh sb="126" eb="127">
      <t>シモ</t>
    </rPh>
    <rPh sb="127" eb="129">
      <t>チク</t>
    </rPh>
    <rPh sb="129" eb="131">
      <t>シュウラク</t>
    </rPh>
    <rPh sb="131" eb="133">
      <t>ハイスイ</t>
    </rPh>
    <rPh sb="138" eb="141">
      <t>チリテキ</t>
    </rPh>
    <rPh sb="141" eb="143">
      <t>ジョウケン</t>
    </rPh>
    <rPh sb="145" eb="146">
      <t>ヒ</t>
    </rPh>
    <rPh sb="146" eb="148">
      <t>トウゴウ</t>
    </rPh>
    <rPh sb="151" eb="153">
      <t>シュウラク</t>
    </rPh>
    <rPh sb="153" eb="155">
      <t>ハイスイ</t>
    </rPh>
    <rPh sb="155" eb="157">
      <t>ジギョウ</t>
    </rPh>
    <rPh sb="158" eb="160">
      <t>ケイゾク</t>
    </rPh>
    <rPh sb="172" eb="174">
      <t>キボ</t>
    </rPh>
    <rPh sb="174" eb="176">
      <t>シュクショウ</t>
    </rPh>
    <rPh sb="179" eb="182">
      <t>ソウシュウエキ</t>
    </rPh>
    <rPh sb="183" eb="185">
      <t>ゲンショウ</t>
    </rPh>
    <rPh sb="189" eb="192">
      <t>シュウエキテキ</t>
    </rPh>
    <rPh sb="192" eb="194">
      <t>シュウシ</t>
    </rPh>
    <rPh sb="194" eb="196">
      <t>ヒリツ</t>
    </rPh>
    <rPh sb="197" eb="199">
      <t>テイカ</t>
    </rPh>
    <rPh sb="201" eb="203">
      <t>キギョウ</t>
    </rPh>
    <rPh sb="203" eb="204">
      <t>サイ</t>
    </rPh>
    <rPh sb="204" eb="206">
      <t>ザンダカ</t>
    </rPh>
    <rPh sb="206" eb="207">
      <t>タイ</t>
    </rPh>
    <rPh sb="207" eb="209">
      <t>ジギョウ</t>
    </rPh>
    <rPh sb="209" eb="211">
      <t>キボ</t>
    </rPh>
    <rPh sb="211" eb="213">
      <t>ヒリツ</t>
    </rPh>
    <rPh sb="214" eb="216">
      <t>ゾウカ</t>
    </rPh>
    <rPh sb="224" eb="226">
      <t>キボ</t>
    </rPh>
    <rPh sb="226" eb="228">
      <t>シュクショウ</t>
    </rPh>
    <rPh sb="231" eb="233">
      <t>ユウシュウ</t>
    </rPh>
    <rPh sb="233" eb="235">
      <t>スイリョウ</t>
    </rPh>
    <rPh sb="236" eb="238">
      <t>ゲンショウ</t>
    </rPh>
    <rPh sb="239" eb="240">
      <t>トモナ</t>
    </rPh>
    <rPh sb="242" eb="244">
      <t>オスイ</t>
    </rPh>
    <rPh sb="244" eb="246">
      <t>ショリ</t>
    </rPh>
    <rPh sb="246" eb="248">
      <t>ゲンカ</t>
    </rPh>
    <rPh sb="249" eb="251">
      <t>ゾウカ</t>
    </rPh>
    <rPh sb="257" eb="259">
      <t>ケイヒ</t>
    </rPh>
    <rPh sb="259" eb="261">
      <t>カイシュウ</t>
    </rPh>
    <rPh sb="261" eb="262">
      <t>リツ</t>
    </rPh>
    <rPh sb="277" eb="279">
      <t>リョウキン</t>
    </rPh>
    <rPh sb="279" eb="281">
      <t>シュウニュウ</t>
    </rPh>
    <rPh sb="281" eb="283">
      <t>イガイ</t>
    </rPh>
    <rPh sb="284" eb="286">
      <t>シュウニュウ</t>
    </rPh>
    <rPh sb="294" eb="296">
      <t>ジョウキョウ</t>
    </rPh>
    <phoneticPr fontId="4"/>
  </si>
  <si>
    <t>　機器類の消耗部品の交換および分解点検を計画的に行い、施設の能力維持に努めている。</t>
    <rPh sb="1" eb="4">
      <t>キキルイ</t>
    </rPh>
    <rPh sb="5" eb="7">
      <t>ショウモウ</t>
    </rPh>
    <rPh sb="7" eb="9">
      <t>ブヒン</t>
    </rPh>
    <rPh sb="10" eb="12">
      <t>コウカン</t>
    </rPh>
    <rPh sb="15" eb="17">
      <t>ブンカイ</t>
    </rPh>
    <rPh sb="17" eb="19">
      <t>テンケン</t>
    </rPh>
    <rPh sb="20" eb="23">
      <t>ケイカクテキ</t>
    </rPh>
    <rPh sb="24" eb="25">
      <t>オコナ</t>
    </rPh>
    <rPh sb="27" eb="29">
      <t>シセツ</t>
    </rPh>
    <rPh sb="30" eb="32">
      <t>ノウリョク</t>
    </rPh>
    <rPh sb="32" eb="34">
      <t>イジ</t>
    </rPh>
    <rPh sb="35" eb="36">
      <t>ツト</t>
    </rPh>
    <phoneticPr fontId="4"/>
  </si>
  <si>
    <t>　処理人口の減少による収入の減少にあわせ、施設の老朽化による維持管理コストの増加が見込まれる。
　運営コストの削減を図るため、２地区ある施設のうち１地区を公共下水道に統合し総合的な費用の削減を行った。地理的条件から非統合となった下地区について継続となった集落排水事業においては統合による効率性の向上は見込めないが、池田町の下水道施設全体の運営コストの削減を目指す。</t>
    <rPh sb="1" eb="3">
      <t>ショリ</t>
    </rPh>
    <rPh sb="3" eb="5">
      <t>ジンコウ</t>
    </rPh>
    <rPh sb="6" eb="8">
      <t>ゲンショウ</t>
    </rPh>
    <rPh sb="11" eb="13">
      <t>シュウニュウ</t>
    </rPh>
    <rPh sb="14" eb="16">
      <t>ゲンショウ</t>
    </rPh>
    <rPh sb="21" eb="23">
      <t>シセツ</t>
    </rPh>
    <rPh sb="24" eb="26">
      <t>ロウキュウ</t>
    </rPh>
    <rPh sb="26" eb="27">
      <t>カ</t>
    </rPh>
    <rPh sb="30" eb="32">
      <t>イジ</t>
    </rPh>
    <rPh sb="32" eb="34">
      <t>カンリ</t>
    </rPh>
    <rPh sb="38" eb="40">
      <t>ゾウカ</t>
    </rPh>
    <rPh sb="41" eb="43">
      <t>ミコ</t>
    </rPh>
    <rPh sb="49" eb="51">
      <t>ウンエイ</t>
    </rPh>
    <rPh sb="55" eb="57">
      <t>サクゲン</t>
    </rPh>
    <rPh sb="58" eb="59">
      <t>ハカ</t>
    </rPh>
    <rPh sb="64" eb="66">
      <t>チク</t>
    </rPh>
    <rPh sb="68" eb="70">
      <t>シセツ</t>
    </rPh>
    <rPh sb="74" eb="76">
      <t>チク</t>
    </rPh>
    <rPh sb="77" eb="79">
      <t>コウキョウ</t>
    </rPh>
    <rPh sb="79" eb="82">
      <t>ゲスイドウ</t>
    </rPh>
    <rPh sb="83" eb="85">
      <t>トウゴウ</t>
    </rPh>
    <rPh sb="86" eb="89">
      <t>ソウゴウテキ</t>
    </rPh>
    <rPh sb="90" eb="92">
      <t>ヒヨウ</t>
    </rPh>
    <rPh sb="93" eb="95">
      <t>サクゲン</t>
    </rPh>
    <rPh sb="96" eb="97">
      <t>オコナ</t>
    </rPh>
    <rPh sb="100" eb="103">
      <t>チリテキ</t>
    </rPh>
    <rPh sb="103" eb="105">
      <t>ジョウケン</t>
    </rPh>
    <rPh sb="107" eb="108">
      <t>ヒ</t>
    </rPh>
    <rPh sb="108" eb="110">
      <t>トウゴウ</t>
    </rPh>
    <rPh sb="114" eb="115">
      <t>シモ</t>
    </rPh>
    <rPh sb="115" eb="117">
      <t>チク</t>
    </rPh>
    <rPh sb="121" eb="123">
      <t>ケイゾク</t>
    </rPh>
    <rPh sb="127" eb="129">
      <t>シュウラク</t>
    </rPh>
    <rPh sb="129" eb="131">
      <t>ハイスイ</t>
    </rPh>
    <rPh sb="131" eb="133">
      <t>ジギョウ</t>
    </rPh>
    <rPh sb="138" eb="140">
      <t>トウゴウ</t>
    </rPh>
    <rPh sb="143" eb="146">
      <t>コウリツセイ</t>
    </rPh>
    <rPh sb="147" eb="149">
      <t>コウジョウ</t>
    </rPh>
    <rPh sb="150" eb="152">
      <t>ミコ</t>
    </rPh>
    <rPh sb="157" eb="159">
      <t>イケダ</t>
    </rPh>
    <rPh sb="159" eb="160">
      <t>チョウ</t>
    </rPh>
    <rPh sb="161" eb="163">
      <t>ゲスイ</t>
    </rPh>
    <rPh sb="163" eb="164">
      <t>ドウ</t>
    </rPh>
    <rPh sb="164" eb="166">
      <t>シセツ</t>
    </rPh>
    <rPh sb="166" eb="168">
      <t>ゼンタイ</t>
    </rPh>
    <rPh sb="169" eb="171">
      <t>ウンエイ</t>
    </rPh>
    <rPh sb="175" eb="177">
      <t>サクゲン</t>
    </rPh>
    <rPh sb="178" eb="180">
      <t>メザ</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</si>
</sst>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0348160"/>
        <c:axId val="92820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0.08</c:v>
                </c:pt>
                <c:pt idx="1">
                  <c:v>0.06</c:v>
                </c:pt>
                <c:pt idx="2">
                  <c:v>0.03</c:v>
                </c:pt>
                <c:pt idx="3">
                  <c:v>0.02</c:v>
                </c:pt>
                <c:pt idx="4">
                  <c:v>0.01</c:v>
                </c:pt>
              </c:numCache>
            </c:numRef>
          </c:val>
          <c:smooth val="0"/>
        </c:ser>
        <c:dLbls>
          <c:showLegendKey val="0"/>
          <c:showVal val="0"/>
          <c:showCatName val="0"/>
          <c:showSerName val="0"/>
          <c:showPercent val="0"/>
          <c:showBubbleSize val="0"/>
        </c:dLbls>
        <c:marker val="1"/>
        <c:smooth val="0"/>
        <c:axId val="90348160"/>
        <c:axId val="92820224"/>
      </c:lineChart>
      <c:dateAx>
        <c:axId val="90348160"/>
        <c:scaling>
          <c:orientation val="minMax"/>
        </c:scaling>
        <c:delete val="1"/>
        <c:axPos val="b"/>
        <c:numFmt formatCode="ge" sourceLinked="1"/>
        <c:majorTickMark val="none"/>
        <c:minorTickMark val="none"/>
        <c:tickLblPos val="none"/>
        <c:crossAx val="92820224"/>
        <c:crosses val="autoZero"/>
        <c:auto val="1"/>
        <c:lblOffset val="100"/>
        <c:baseTimeUnit val="years"/>
      </c:dateAx>
      <c:valAx>
        <c:axId val="92820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348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58.55</c:v>
                </c:pt>
                <c:pt idx="1">
                  <c:v>59.02</c:v>
                </c:pt>
                <c:pt idx="2">
                  <c:v>58.31</c:v>
                </c:pt>
                <c:pt idx="3">
                  <c:v>55.04</c:v>
                </c:pt>
                <c:pt idx="4">
                  <c:v>59.86</c:v>
                </c:pt>
              </c:numCache>
            </c:numRef>
          </c:val>
        </c:ser>
        <c:dLbls>
          <c:showLegendKey val="0"/>
          <c:showVal val="0"/>
          <c:showCatName val="0"/>
          <c:showSerName val="0"/>
          <c:showPercent val="0"/>
          <c:showBubbleSize val="0"/>
        </c:dLbls>
        <c:gapWidth val="150"/>
        <c:axId val="105762176"/>
        <c:axId val="106108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46.85</c:v>
                </c:pt>
                <c:pt idx="1">
                  <c:v>46.06</c:v>
                </c:pt>
                <c:pt idx="2">
                  <c:v>53.78</c:v>
                </c:pt>
                <c:pt idx="3">
                  <c:v>53.24</c:v>
                </c:pt>
                <c:pt idx="4">
                  <c:v>52.31</c:v>
                </c:pt>
              </c:numCache>
            </c:numRef>
          </c:val>
          <c:smooth val="0"/>
        </c:ser>
        <c:dLbls>
          <c:showLegendKey val="0"/>
          <c:showVal val="0"/>
          <c:showCatName val="0"/>
          <c:showSerName val="0"/>
          <c:showPercent val="0"/>
          <c:showBubbleSize val="0"/>
        </c:dLbls>
        <c:marker val="1"/>
        <c:smooth val="0"/>
        <c:axId val="105762176"/>
        <c:axId val="106108416"/>
      </c:lineChart>
      <c:dateAx>
        <c:axId val="105762176"/>
        <c:scaling>
          <c:orientation val="minMax"/>
        </c:scaling>
        <c:delete val="1"/>
        <c:axPos val="b"/>
        <c:numFmt formatCode="ge" sourceLinked="1"/>
        <c:majorTickMark val="none"/>
        <c:minorTickMark val="none"/>
        <c:tickLblPos val="none"/>
        <c:crossAx val="106108416"/>
        <c:crosses val="autoZero"/>
        <c:auto val="1"/>
        <c:lblOffset val="100"/>
        <c:baseTimeUnit val="years"/>
      </c:dateAx>
      <c:valAx>
        <c:axId val="106108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762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91.96</c:v>
                </c:pt>
                <c:pt idx="1">
                  <c:v>91.3</c:v>
                </c:pt>
                <c:pt idx="2">
                  <c:v>86.4</c:v>
                </c:pt>
                <c:pt idx="3">
                  <c:v>86.34</c:v>
                </c:pt>
                <c:pt idx="4">
                  <c:v>86.27</c:v>
                </c:pt>
              </c:numCache>
            </c:numRef>
          </c:val>
        </c:ser>
        <c:dLbls>
          <c:showLegendKey val="0"/>
          <c:showVal val="0"/>
          <c:showCatName val="0"/>
          <c:showSerName val="0"/>
          <c:showPercent val="0"/>
          <c:showBubbleSize val="0"/>
        </c:dLbls>
        <c:gapWidth val="150"/>
        <c:axId val="106142336"/>
        <c:axId val="106148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73.78</c:v>
                </c:pt>
                <c:pt idx="1">
                  <c:v>72.989999999999995</c:v>
                </c:pt>
                <c:pt idx="2">
                  <c:v>84.06</c:v>
                </c:pt>
                <c:pt idx="3">
                  <c:v>84.07</c:v>
                </c:pt>
                <c:pt idx="4">
                  <c:v>84.32</c:v>
                </c:pt>
              </c:numCache>
            </c:numRef>
          </c:val>
          <c:smooth val="0"/>
        </c:ser>
        <c:dLbls>
          <c:showLegendKey val="0"/>
          <c:showVal val="0"/>
          <c:showCatName val="0"/>
          <c:showSerName val="0"/>
          <c:showPercent val="0"/>
          <c:showBubbleSize val="0"/>
        </c:dLbls>
        <c:marker val="1"/>
        <c:smooth val="0"/>
        <c:axId val="106142336"/>
        <c:axId val="106148608"/>
      </c:lineChart>
      <c:dateAx>
        <c:axId val="106142336"/>
        <c:scaling>
          <c:orientation val="minMax"/>
        </c:scaling>
        <c:delete val="1"/>
        <c:axPos val="b"/>
        <c:numFmt formatCode="ge" sourceLinked="1"/>
        <c:majorTickMark val="none"/>
        <c:minorTickMark val="none"/>
        <c:tickLblPos val="none"/>
        <c:crossAx val="106148608"/>
        <c:crosses val="autoZero"/>
        <c:auto val="1"/>
        <c:lblOffset val="100"/>
        <c:baseTimeUnit val="years"/>
      </c:dateAx>
      <c:valAx>
        <c:axId val="106148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142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47.33</c:v>
                </c:pt>
                <c:pt idx="1">
                  <c:v>48.95</c:v>
                </c:pt>
                <c:pt idx="2">
                  <c:v>49.28</c:v>
                </c:pt>
                <c:pt idx="3">
                  <c:v>48.32</c:v>
                </c:pt>
                <c:pt idx="4">
                  <c:v>41.16</c:v>
                </c:pt>
              </c:numCache>
            </c:numRef>
          </c:val>
        </c:ser>
        <c:dLbls>
          <c:showLegendKey val="0"/>
          <c:showVal val="0"/>
          <c:showCatName val="0"/>
          <c:showSerName val="0"/>
          <c:showPercent val="0"/>
          <c:showBubbleSize val="0"/>
        </c:dLbls>
        <c:gapWidth val="150"/>
        <c:axId val="92834048"/>
        <c:axId val="92844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2834048"/>
        <c:axId val="92844416"/>
      </c:lineChart>
      <c:dateAx>
        <c:axId val="92834048"/>
        <c:scaling>
          <c:orientation val="minMax"/>
        </c:scaling>
        <c:delete val="1"/>
        <c:axPos val="b"/>
        <c:numFmt formatCode="ge" sourceLinked="1"/>
        <c:majorTickMark val="none"/>
        <c:minorTickMark val="none"/>
        <c:tickLblPos val="none"/>
        <c:crossAx val="92844416"/>
        <c:crosses val="autoZero"/>
        <c:auto val="1"/>
        <c:lblOffset val="100"/>
        <c:baseTimeUnit val="years"/>
      </c:dateAx>
      <c:valAx>
        <c:axId val="92844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834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2862336"/>
        <c:axId val="105451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2862336"/>
        <c:axId val="105451520"/>
      </c:lineChart>
      <c:dateAx>
        <c:axId val="92862336"/>
        <c:scaling>
          <c:orientation val="minMax"/>
        </c:scaling>
        <c:delete val="1"/>
        <c:axPos val="b"/>
        <c:numFmt formatCode="ge" sourceLinked="1"/>
        <c:majorTickMark val="none"/>
        <c:minorTickMark val="none"/>
        <c:tickLblPos val="none"/>
        <c:crossAx val="105451520"/>
        <c:crosses val="autoZero"/>
        <c:auto val="1"/>
        <c:lblOffset val="100"/>
        <c:baseTimeUnit val="years"/>
      </c:dateAx>
      <c:valAx>
        <c:axId val="105451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862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5502208"/>
        <c:axId val="105504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5502208"/>
        <c:axId val="105504128"/>
      </c:lineChart>
      <c:dateAx>
        <c:axId val="105502208"/>
        <c:scaling>
          <c:orientation val="minMax"/>
        </c:scaling>
        <c:delete val="1"/>
        <c:axPos val="b"/>
        <c:numFmt formatCode="ge" sourceLinked="1"/>
        <c:majorTickMark val="none"/>
        <c:minorTickMark val="none"/>
        <c:tickLblPos val="none"/>
        <c:crossAx val="105504128"/>
        <c:crosses val="autoZero"/>
        <c:auto val="1"/>
        <c:lblOffset val="100"/>
        <c:baseTimeUnit val="years"/>
      </c:dateAx>
      <c:valAx>
        <c:axId val="105504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502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5520512"/>
        <c:axId val="105539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5520512"/>
        <c:axId val="105539072"/>
      </c:lineChart>
      <c:dateAx>
        <c:axId val="105520512"/>
        <c:scaling>
          <c:orientation val="minMax"/>
        </c:scaling>
        <c:delete val="1"/>
        <c:axPos val="b"/>
        <c:numFmt formatCode="ge" sourceLinked="1"/>
        <c:majorTickMark val="none"/>
        <c:minorTickMark val="none"/>
        <c:tickLblPos val="none"/>
        <c:crossAx val="105539072"/>
        <c:crosses val="autoZero"/>
        <c:auto val="1"/>
        <c:lblOffset val="100"/>
        <c:baseTimeUnit val="years"/>
      </c:dateAx>
      <c:valAx>
        <c:axId val="105539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520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5561088"/>
        <c:axId val="105571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5561088"/>
        <c:axId val="105571456"/>
      </c:lineChart>
      <c:dateAx>
        <c:axId val="105561088"/>
        <c:scaling>
          <c:orientation val="minMax"/>
        </c:scaling>
        <c:delete val="1"/>
        <c:axPos val="b"/>
        <c:numFmt formatCode="ge" sourceLinked="1"/>
        <c:majorTickMark val="none"/>
        <c:minorTickMark val="none"/>
        <c:tickLblPos val="none"/>
        <c:crossAx val="105571456"/>
        <c:crosses val="autoZero"/>
        <c:auto val="1"/>
        <c:lblOffset val="100"/>
        <c:baseTimeUnit val="years"/>
      </c:dateAx>
      <c:valAx>
        <c:axId val="105571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561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1633.79</c:v>
                </c:pt>
                <c:pt idx="1">
                  <c:v>1338.28</c:v>
                </c:pt>
                <c:pt idx="2">
                  <c:v>1359.7</c:v>
                </c:pt>
                <c:pt idx="3">
                  <c:v>1265.31</c:v>
                </c:pt>
                <c:pt idx="4">
                  <c:v>4204.71</c:v>
                </c:pt>
              </c:numCache>
            </c:numRef>
          </c:val>
        </c:ser>
        <c:dLbls>
          <c:showLegendKey val="0"/>
          <c:showVal val="0"/>
          <c:showCatName val="0"/>
          <c:showSerName val="0"/>
          <c:showPercent val="0"/>
          <c:showBubbleSize val="0"/>
        </c:dLbls>
        <c:gapWidth val="150"/>
        <c:axId val="105671296"/>
        <c:axId val="105673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1224.75</c:v>
                </c:pt>
                <c:pt idx="1">
                  <c:v>1144.05</c:v>
                </c:pt>
                <c:pt idx="2">
                  <c:v>1126.77</c:v>
                </c:pt>
                <c:pt idx="3">
                  <c:v>1044.8</c:v>
                </c:pt>
                <c:pt idx="4">
                  <c:v>1081.8</c:v>
                </c:pt>
              </c:numCache>
            </c:numRef>
          </c:val>
          <c:smooth val="0"/>
        </c:ser>
        <c:dLbls>
          <c:showLegendKey val="0"/>
          <c:showVal val="0"/>
          <c:showCatName val="0"/>
          <c:showSerName val="0"/>
          <c:showPercent val="0"/>
          <c:showBubbleSize val="0"/>
        </c:dLbls>
        <c:marker val="1"/>
        <c:smooth val="0"/>
        <c:axId val="105671296"/>
        <c:axId val="105673472"/>
      </c:lineChart>
      <c:dateAx>
        <c:axId val="105671296"/>
        <c:scaling>
          <c:orientation val="minMax"/>
        </c:scaling>
        <c:delete val="1"/>
        <c:axPos val="b"/>
        <c:numFmt formatCode="ge" sourceLinked="1"/>
        <c:majorTickMark val="none"/>
        <c:minorTickMark val="none"/>
        <c:tickLblPos val="none"/>
        <c:crossAx val="105673472"/>
        <c:crosses val="autoZero"/>
        <c:auto val="1"/>
        <c:lblOffset val="100"/>
        <c:baseTimeUnit val="years"/>
      </c:dateAx>
      <c:valAx>
        <c:axId val="105673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671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20.66</c:v>
                </c:pt>
                <c:pt idx="1">
                  <c:v>22.17</c:v>
                </c:pt>
                <c:pt idx="2">
                  <c:v>23.81</c:v>
                </c:pt>
                <c:pt idx="3">
                  <c:v>26.6</c:v>
                </c:pt>
                <c:pt idx="4">
                  <c:v>20.440000000000001</c:v>
                </c:pt>
              </c:numCache>
            </c:numRef>
          </c:val>
        </c:ser>
        <c:dLbls>
          <c:showLegendKey val="0"/>
          <c:showVal val="0"/>
          <c:showCatName val="0"/>
          <c:showSerName val="0"/>
          <c:showPercent val="0"/>
          <c:showBubbleSize val="0"/>
        </c:dLbls>
        <c:gapWidth val="150"/>
        <c:axId val="105715968"/>
        <c:axId val="105722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42.13</c:v>
                </c:pt>
                <c:pt idx="1">
                  <c:v>42.48</c:v>
                </c:pt>
                <c:pt idx="2">
                  <c:v>50.9</c:v>
                </c:pt>
                <c:pt idx="3">
                  <c:v>50.82</c:v>
                </c:pt>
                <c:pt idx="4">
                  <c:v>52.19</c:v>
                </c:pt>
              </c:numCache>
            </c:numRef>
          </c:val>
          <c:smooth val="0"/>
        </c:ser>
        <c:dLbls>
          <c:showLegendKey val="0"/>
          <c:showVal val="0"/>
          <c:showCatName val="0"/>
          <c:showSerName val="0"/>
          <c:showPercent val="0"/>
          <c:showBubbleSize val="0"/>
        </c:dLbls>
        <c:marker val="1"/>
        <c:smooth val="0"/>
        <c:axId val="105715968"/>
        <c:axId val="105722240"/>
      </c:lineChart>
      <c:dateAx>
        <c:axId val="105715968"/>
        <c:scaling>
          <c:orientation val="minMax"/>
        </c:scaling>
        <c:delete val="1"/>
        <c:axPos val="b"/>
        <c:numFmt formatCode="ge" sourceLinked="1"/>
        <c:majorTickMark val="none"/>
        <c:minorTickMark val="none"/>
        <c:tickLblPos val="none"/>
        <c:crossAx val="105722240"/>
        <c:crosses val="autoZero"/>
        <c:auto val="1"/>
        <c:lblOffset val="100"/>
        <c:baseTimeUnit val="years"/>
      </c:dateAx>
      <c:valAx>
        <c:axId val="105722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715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886.79</c:v>
                </c:pt>
                <c:pt idx="1">
                  <c:v>813.23</c:v>
                </c:pt>
                <c:pt idx="2">
                  <c:v>753.11</c:v>
                </c:pt>
                <c:pt idx="3">
                  <c:v>774.4</c:v>
                </c:pt>
                <c:pt idx="4">
                  <c:v>1365.52</c:v>
                </c:pt>
              </c:numCache>
            </c:numRef>
          </c:val>
        </c:ser>
        <c:dLbls>
          <c:showLegendKey val="0"/>
          <c:showVal val="0"/>
          <c:showCatName val="0"/>
          <c:showSerName val="0"/>
          <c:showPercent val="0"/>
          <c:showBubbleSize val="0"/>
        </c:dLbls>
        <c:gapWidth val="150"/>
        <c:axId val="105743872"/>
        <c:axId val="105745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348.41</c:v>
                </c:pt>
                <c:pt idx="1">
                  <c:v>343.8</c:v>
                </c:pt>
                <c:pt idx="2">
                  <c:v>293.27</c:v>
                </c:pt>
                <c:pt idx="3">
                  <c:v>300.52</c:v>
                </c:pt>
                <c:pt idx="4">
                  <c:v>296.14</c:v>
                </c:pt>
              </c:numCache>
            </c:numRef>
          </c:val>
          <c:smooth val="0"/>
        </c:ser>
        <c:dLbls>
          <c:showLegendKey val="0"/>
          <c:showVal val="0"/>
          <c:showCatName val="0"/>
          <c:showSerName val="0"/>
          <c:showPercent val="0"/>
          <c:showBubbleSize val="0"/>
        </c:dLbls>
        <c:marker val="1"/>
        <c:smooth val="0"/>
        <c:axId val="105743872"/>
        <c:axId val="105745792"/>
      </c:lineChart>
      <c:dateAx>
        <c:axId val="105743872"/>
        <c:scaling>
          <c:orientation val="minMax"/>
        </c:scaling>
        <c:delete val="1"/>
        <c:axPos val="b"/>
        <c:numFmt formatCode="ge" sourceLinked="1"/>
        <c:majorTickMark val="none"/>
        <c:minorTickMark val="none"/>
        <c:tickLblPos val="none"/>
        <c:crossAx val="105745792"/>
        <c:crosses val="autoZero"/>
        <c:auto val="1"/>
        <c:lblOffset val="100"/>
        <c:baseTimeUnit val="years"/>
      </c:dateAx>
      <c:valAx>
        <c:axId val="105745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743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【1,015.77】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【84.50】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【52.74】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【289.81】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【52.78】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Y1" zoomScale="85" zoomScaleNormal="85"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福井県　池田町</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農業集落排水</v>
      </c>
      <c r="Q8" s="46"/>
      <c r="R8" s="46"/>
      <c r="S8" s="46"/>
      <c r="T8" s="46"/>
      <c r="U8" s="46"/>
      <c r="V8" s="46"/>
      <c r="W8" s="46" t="str">
        <f>データ!L6</f>
        <v>F2</v>
      </c>
      <c r="X8" s="46"/>
      <c r="Y8" s="46"/>
      <c r="Z8" s="46"/>
      <c r="AA8" s="46"/>
      <c r="AB8" s="46"/>
      <c r="AC8" s="46"/>
      <c r="AD8" s="3"/>
      <c r="AE8" s="3"/>
      <c r="AF8" s="3"/>
      <c r="AG8" s="3"/>
      <c r="AH8" s="3"/>
      <c r="AI8" s="3"/>
      <c r="AJ8" s="3"/>
      <c r="AK8" s="3"/>
      <c r="AL8" s="47">
        <f>データ!R6</f>
        <v>2787</v>
      </c>
      <c r="AM8" s="47"/>
      <c r="AN8" s="47"/>
      <c r="AO8" s="47"/>
      <c r="AP8" s="47"/>
      <c r="AQ8" s="47"/>
      <c r="AR8" s="47"/>
      <c r="AS8" s="47"/>
      <c r="AT8" s="43">
        <f>データ!S6</f>
        <v>194.65</v>
      </c>
      <c r="AU8" s="43"/>
      <c r="AV8" s="43"/>
      <c r="AW8" s="43"/>
      <c r="AX8" s="43"/>
      <c r="AY8" s="43"/>
      <c r="AZ8" s="43"/>
      <c r="BA8" s="43"/>
      <c r="BB8" s="43">
        <f>データ!T6</f>
        <v>14.32</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9.2100000000000009</v>
      </c>
      <c r="Q10" s="43"/>
      <c r="R10" s="43"/>
      <c r="S10" s="43"/>
      <c r="T10" s="43"/>
      <c r="U10" s="43"/>
      <c r="V10" s="43"/>
      <c r="W10" s="43">
        <f>データ!P6</f>
        <v>95.43</v>
      </c>
      <c r="X10" s="43"/>
      <c r="Y10" s="43"/>
      <c r="Z10" s="43"/>
      <c r="AA10" s="43"/>
      <c r="AB10" s="43"/>
      <c r="AC10" s="43"/>
      <c r="AD10" s="47">
        <f>データ!Q6</f>
        <v>4536</v>
      </c>
      <c r="AE10" s="47"/>
      <c r="AF10" s="47"/>
      <c r="AG10" s="47"/>
      <c r="AH10" s="47"/>
      <c r="AI10" s="47"/>
      <c r="AJ10" s="47"/>
      <c r="AK10" s="2"/>
      <c r="AL10" s="47">
        <f>データ!U6</f>
        <v>255</v>
      </c>
      <c r="AM10" s="47"/>
      <c r="AN10" s="47"/>
      <c r="AO10" s="47"/>
      <c r="AP10" s="47"/>
      <c r="AQ10" s="47"/>
      <c r="AR10" s="47"/>
      <c r="AS10" s="47"/>
      <c r="AT10" s="43">
        <f>データ!V6</f>
        <v>0.13</v>
      </c>
      <c r="AU10" s="43"/>
      <c r="AV10" s="43"/>
      <c r="AW10" s="43"/>
      <c r="AX10" s="43"/>
      <c r="AY10" s="43"/>
      <c r="AZ10" s="43"/>
      <c r="BA10" s="43"/>
      <c r="BB10" s="43">
        <f>データ!W6</f>
        <v>1961.54</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108</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109</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110</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algorithmName="SHA-512" hashValue="BaxSmdJbEmiAmN+b9lD3SYDfImUcs/A7D47wozpvlVr5hsw3QwS2G1eeO0kHeIEVS6jGN83JCCBhno56dIJ1qg==" saltValue="cwJUMYWStgF3SgiUQ52ehg==" spinCount="100000"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CI1" workbookViewId="0">
      <selection activeCell="CP8" sqref="CP8"/>
    </sheetView>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183822</v>
      </c>
      <c r="D6" s="31">
        <f t="shared" si="3"/>
        <v>47</v>
      </c>
      <c r="E6" s="31">
        <f t="shared" si="3"/>
        <v>17</v>
      </c>
      <c r="F6" s="31">
        <f t="shared" si="3"/>
        <v>5</v>
      </c>
      <c r="G6" s="31">
        <f t="shared" si="3"/>
        <v>0</v>
      </c>
      <c r="H6" s="31" t="str">
        <f t="shared" si="3"/>
        <v>福井県　池田町</v>
      </c>
      <c r="I6" s="31" t="str">
        <f t="shared" si="3"/>
        <v>法非適用</v>
      </c>
      <c r="J6" s="31" t="str">
        <f t="shared" si="3"/>
        <v>下水道事業</v>
      </c>
      <c r="K6" s="31" t="str">
        <f t="shared" si="3"/>
        <v>農業集落排水</v>
      </c>
      <c r="L6" s="31" t="str">
        <f t="shared" si="3"/>
        <v>F2</v>
      </c>
      <c r="M6" s="32" t="str">
        <f t="shared" si="3"/>
        <v>-</v>
      </c>
      <c r="N6" s="32" t="str">
        <f t="shared" si="3"/>
        <v>該当数値なし</v>
      </c>
      <c r="O6" s="32">
        <f t="shared" si="3"/>
        <v>9.2100000000000009</v>
      </c>
      <c r="P6" s="32">
        <f t="shared" si="3"/>
        <v>95.43</v>
      </c>
      <c r="Q6" s="32">
        <f t="shared" si="3"/>
        <v>4536</v>
      </c>
      <c r="R6" s="32">
        <f t="shared" si="3"/>
        <v>2787</v>
      </c>
      <c r="S6" s="32">
        <f t="shared" si="3"/>
        <v>194.65</v>
      </c>
      <c r="T6" s="32">
        <f t="shared" si="3"/>
        <v>14.32</v>
      </c>
      <c r="U6" s="32">
        <f t="shared" si="3"/>
        <v>255</v>
      </c>
      <c r="V6" s="32">
        <f t="shared" si="3"/>
        <v>0.13</v>
      </c>
      <c r="W6" s="32">
        <f t="shared" si="3"/>
        <v>1961.54</v>
      </c>
      <c r="X6" s="33">
        <f>IF(X7="",NA(),X7)</f>
        <v>47.33</v>
      </c>
      <c r="Y6" s="33">
        <f t="shared" ref="Y6:AG6" si="4">IF(Y7="",NA(),Y7)</f>
        <v>48.95</v>
      </c>
      <c r="Z6" s="33">
        <f t="shared" si="4"/>
        <v>49.28</v>
      </c>
      <c r="AA6" s="33">
        <f t="shared" si="4"/>
        <v>48.32</v>
      </c>
      <c r="AB6" s="33">
        <f t="shared" si="4"/>
        <v>41.16</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1633.79</v>
      </c>
      <c r="BF6" s="33">
        <f t="shared" ref="BF6:BN6" si="7">IF(BF7="",NA(),BF7)</f>
        <v>1338.28</v>
      </c>
      <c r="BG6" s="33">
        <f t="shared" si="7"/>
        <v>1359.7</v>
      </c>
      <c r="BH6" s="33">
        <f t="shared" si="7"/>
        <v>1265.31</v>
      </c>
      <c r="BI6" s="33">
        <f t="shared" si="7"/>
        <v>4204.71</v>
      </c>
      <c r="BJ6" s="33">
        <f t="shared" si="7"/>
        <v>1224.75</v>
      </c>
      <c r="BK6" s="33">
        <f t="shared" si="7"/>
        <v>1144.05</v>
      </c>
      <c r="BL6" s="33">
        <f t="shared" si="7"/>
        <v>1126.77</v>
      </c>
      <c r="BM6" s="33">
        <f t="shared" si="7"/>
        <v>1044.8</v>
      </c>
      <c r="BN6" s="33">
        <f t="shared" si="7"/>
        <v>1081.8</v>
      </c>
      <c r="BO6" s="32" t="str">
        <f>IF(BO7="","",IF(BO7="-","【-】","【"&amp;SUBSTITUTE(TEXT(BO7,"#,##0.00"),"-","△")&amp;"】"))</f>
        <v>【1,015.77】</v>
      </c>
      <c r="BP6" s="33">
        <f>IF(BP7="",NA(),BP7)</f>
        <v>20.66</v>
      </c>
      <c r="BQ6" s="33">
        <f t="shared" ref="BQ6:BY6" si="8">IF(BQ7="",NA(),BQ7)</f>
        <v>22.17</v>
      </c>
      <c r="BR6" s="33">
        <f t="shared" si="8"/>
        <v>23.81</v>
      </c>
      <c r="BS6" s="33">
        <f t="shared" si="8"/>
        <v>26.6</v>
      </c>
      <c r="BT6" s="33">
        <f t="shared" si="8"/>
        <v>20.440000000000001</v>
      </c>
      <c r="BU6" s="33">
        <f t="shared" si="8"/>
        <v>42.13</v>
      </c>
      <c r="BV6" s="33">
        <f t="shared" si="8"/>
        <v>42.48</v>
      </c>
      <c r="BW6" s="33">
        <f t="shared" si="8"/>
        <v>50.9</v>
      </c>
      <c r="BX6" s="33">
        <f t="shared" si="8"/>
        <v>50.82</v>
      </c>
      <c r="BY6" s="33">
        <f t="shared" si="8"/>
        <v>52.19</v>
      </c>
      <c r="BZ6" s="32" t="str">
        <f>IF(BZ7="","",IF(BZ7="-","【-】","【"&amp;SUBSTITUTE(TEXT(BZ7,"#,##0.00"),"-","△")&amp;"】"))</f>
        <v>【52.78】</v>
      </c>
      <c r="CA6" s="33">
        <f>IF(CA7="",NA(),CA7)</f>
        <v>886.79</v>
      </c>
      <c r="CB6" s="33">
        <f t="shared" ref="CB6:CJ6" si="9">IF(CB7="",NA(),CB7)</f>
        <v>813.23</v>
      </c>
      <c r="CC6" s="33">
        <f t="shared" si="9"/>
        <v>753.11</v>
      </c>
      <c r="CD6" s="33">
        <f t="shared" si="9"/>
        <v>774.4</v>
      </c>
      <c r="CE6" s="33">
        <f t="shared" si="9"/>
        <v>1365.52</v>
      </c>
      <c r="CF6" s="33">
        <f t="shared" si="9"/>
        <v>348.41</v>
      </c>
      <c r="CG6" s="33">
        <f t="shared" si="9"/>
        <v>343.8</v>
      </c>
      <c r="CH6" s="33">
        <f t="shared" si="9"/>
        <v>293.27</v>
      </c>
      <c r="CI6" s="33">
        <f t="shared" si="9"/>
        <v>300.52</v>
      </c>
      <c r="CJ6" s="33">
        <f t="shared" si="9"/>
        <v>296.14</v>
      </c>
      <c r="CK6" s="32" t="str">
        <f>IF(CK7="","",IF(CK7="-","【-】","【"&amp;SUBSTITUTE(TEXT(CK7,"#,##0.00"),"-","△")&amp;"】"))</f>
        <v>【289.81】</v>
      </c>
      <c r="CL6" s="33">
        <f>IF(CL7="",NA(),CL7)</f>
        <v>58.55</v>
      </c>
      <c r="CM6" s="33">
        <f t="shared" ref="CM6:CU6" si="10">IF(CM7="",NA(),CM7)</f>
        <v>59.02</v>
      </c>
      <c r="CN6" s="33">
        <f t="shared" si="10"/>
        <v>58.31</v>
      </c>
      <c r="CO6" s="33">
        <f t="shared" si="10"/>
        <v>55.04</v>
      </c>
      <c r="CP6" s="33">
        <f t="shared" si="10"/>
        <v>59.86</v>
      </c>
      <c r="CQ6" s="33">
        <f t="shared" si="10"/>
        <v>46.85</v>
      </c>
      <c r="CR6" s="33">
        <f t="shared" si="10"/>
        <v>46.06</v>
      </c>
      <c r="CS6" s="33">
        <f t="shared" si="10"/>
        <v>53.78</v>
      </c>
      <c r="CT6" s="33">
        <f t="shared" si="10"/>
        <v>53.24</v>
      </c>
      <c r="CU6" s="33">
        <f t="shared" si="10"/>
        <v>52.31</v>
      </c>
      <c r="CV6" s="32" t="str">
        <f>IF(CV7="","",IF(CV7="-","【-】","【"&amp;SUBSTITUTE(TEXT(CV7,"#,##0.00"),"-","△")&amp;"】"))</f>
        <v>【52.74】</v>
      </c>
      <c r="CW6" s="33">
        <f>IF(CW7="",NA(),CW7)</f>
        <v>91.96</v>
      </c>
      <c r="CX6" s="33">
        <f t="shared" ref="CX6:DF6" si="11">IF(CX7="",NA(),CX7)</f>
        <v>91.3</v>
      </c>
      <c r="CY6" s="33">
        <f t="shared" si="11"/>
        <v>86.4</v>
      </c>
      <c r="CZ6" s="33">
        <f t="shared" si="11"/>
        <v>86.34</v>
      </c>
      <c r="DA6" s="33">
        <f t="shared" si="11"/>
        <v>86.27</v>
      </c>
      <c r="DB6" s="33">
        <f t="shared" si="11"/>
        <v>73.78</v>
      </c>
      <c r="DC6" s="33">
        <f t="shared" si="11"/>
        <v>72.989999999999995</v>
      </c>
      <c r="DD6" s="33">
        <f t="shared" si="11"/>
        <v>84.06</v>
      </c>
      <c r="DE6" s="33">
        <f t="shared" si="11"/>
        <v>84.07</v>
      </c>
      <c r="DF6" s="33">
        <f t="shared" si="11"/>
        <v>84.32</v>
      </c>
      <c r="DG6" s="32" t="str">
        <f>IF(DG7="","",IF(DG7="-","【-】","【"&amp;SUBSTITUTE(TEXT(DG7,"#,##0.00"),"-","△")&amp;"】"))</f>
        <v>【84.50】</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0.08</v>
      </c>
      <c r="EJ6" s="33">
        <f t="shared" si="14"/>
        <v>0.06</v>
      </c>
      <c r="EK6" s="33">
        <f t="shared" si="14"/>
        <v>0.03</v>
      </c>
      <c r="EL6" s="33">
        <f t="shared" si="14"/>
        <v>0.02</v>
      </c>
      <c r="EM6" s="33">
        <f t="shared" si="14"/>
        <v>0.01</v>
      </c>
      <c r="EN6" s="32" t="str">
        <f>IF(EN7="","",IF(EN7="-","【-】","【"&amp;SUBSTITUTE(TEXT(EN7,"#,##0.00"),"-","△")&amp;"】"))</f>
        <v>【0.03】</v>
      </c>
    </row>
    <row r="7" spans="1:144" s="34" customFormat="1">
      <c r="A7" s="26"/>
      <c r="B7" s="35">
        <v>2015</v>
      </c>
      <c r="C7" s="35">
        <v>183822</v>
      </c>
      <c r="D7" s="35">
        <v>47</v>
      </c>
      <c r="E7" s="35">
        <v>17</v>
      </c>
      <c r="F7" s="35">
        <v>5</v>
      </c>
      <c r="G7" s="35">
        <v>0</v>
      </c>
      <c r="H7" s="35" t="s">
        <v>96</v>
      </c>
      <c r="I7" s="35" t="s">
        <v>97</v>
      </c>
      <c r="J7" s="35" t="s">
        <v>98</v>
      </c>
      <c r="K7" s="35" t="s">
        <v>99</v>
      </c>
      <c r="L7" s="35" t="s">
        <v>100</v>
      </c>
      <c r="M7" s="36" t="s">
        <v>101</v>
      </c>
      <c r="N7" s="36" t="s">
        <v>102</v>
      </c>
      <c r="O7" s="36">
        <v>9.2100000000000009</v>
      </c>
      <c r="P7" s="36">
        <v>95.43</v>
      </c>
      <c r="Q7" s="36">
        <v>4536</v>
      </c>
      <c r="R7" s="36">
        <v>2787</v>
      </c>
      <c r="S7" s="36">
        <v>194.65</v>
      </c>
      <c r="T7" s="36">
        <v>14.32</v>
      </c>
      <c r="U7" s="36">
        <v>255</v>
      </c>
      <c r="V7" s="36">
        <v>0.13</v>
      </c>
      <c r="W7" s="36">
        <v>1961.54</v>
      </c>
      <c r="X7" s="36">
        <v>47.33</v>
      </c>
      <c r="Y7" s="36">
        <v>48.95</v>
      </c>
      <c r="Z7" s="36">
        <v>49.28</v>
      </c>
      <c r="AA7" s="36">
        <v>48.32</v>
      </c>
      <c r="AB7" s="36">
        <v>41.16</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1633.79</v>
      </c>
      <c r="BF7" s="36">
        <v>1338.28</v>
      </c>
      <c r="BG7" s="36">
        <v>1359.7</v>
      </c>
      <c r="BH7" s="36">
        <v>1265.31</v>
      </c>
      <c r="BI7" s="36">
        <v>4204.71</v>
      </c>
      <c r="BJ7" s="36">
        <v>1224.75</v>
      </c>
      <c r="BK7" s="36">
        <v>1144.05</v>
      </c>
      <c r="BL7" s="36">
        <v>1126.77</v>
      </c>
      <c r="BM7" s="36">
        <v>1044.8</v>
      </c>
      <c r="BN7" s="36">
        <v>1081.8</v>
      </c>
      <c r="BO7" s="36">
        <v>1015.77</v>
      </c>
      <c r="BP7" s="36">
        <v>20.66</v>
      </c>
      <c r="BQ7" s="36">
        <v>22.17</v>
      </c>
      <c r="BR7" s="36">
        <v>23.81</v>
      </c>
      <c r="BS7" s="36">
        <v>26.6</v>
      </c>
      <c r="BT7" s="36">
        <v>20.440000000000001</v>
      </c>
      <c r="BU7" s="36">
        <v>42.13</v>
      </c>
      <c r="BV7" s="36">
        <v>42.48</v>
      </c>
      <c r="BW7" s="36">
        <v>50.9</v>
      </c>
      <c r="BX7" s="36">
        <v>50.82</v>
      </c>
      <c r="BY7" s="36">
        <v>52.19</v>
      </c>
      <c r="BZ7" s="36">
        <v>52.78</v>
      </c>
      <c r="CA7" s="36">
        <v>886.79</v>
      </c>
      <c r="CB7" s="36">
        <v>813.23</v>
      </c>
      <c r="CC7" s="36">
        <v>753.11</v>
      </c>
      <c r="CD7" s="36">
        <v>774.4</v>
      </c>
      <c r="CE7" s="36">
        <v>1365.52</v>
      </c>
      <c r="CF7" s="36">
        <v>348.41</v>
      </c>
      <c r="CG7" s="36">
        <v>343.8</v>
      </c>
      <c r="CH7" s="36">
        <v>293.27</v>
      </c>
      <c r="CI7" s="36">
        <v>300.52</v>
      </c>
      <c r="CJ7" s="36">
        <v>296.14</v>
      </c>
      <c r="CK7" s="36">
        <v>289.81</v>
      </c>
      <c r="CL7" s="36">
        <v>58.55</v>
      </c>
      <c r="CM7" s="36">
        <v>59.02</v>
      </c>
      <c r="CN7" s="36">
        <v>58.31</v>
      </c>
      <c r="CO7" s="36">
        <v>55.04</v>
      </c>
      <c r="CP7" s="36">
        <v>59.86</v>
      </c>
      <c r="CQ7" s="36">
        <v>46.85</v>
      </c>
      <c r="CR7" s="36">
        <v>46.06</v>
      </c>
      <c r="CS7" s="36">
        <v>53.78</v>
      </c>
      <c r="CT7" s="36">
        <v>53.24</v>
      </c>
      <c r="CU7" s="36">
        <v>52.31</v>
      </c>
      <c r="CV7" s="36">
        <v>52.74</v>
      </c>
      <c r="CW7" s="36">
        <v>91.96</v>
      </c>
      <c r="CX7" s="36">
        <v>91.3</v>
      </c>
      <c r="CY7" s="36">
        <v>86.4</v>
      </c>
      <c r="CZ7" s="36">
        <v>86.34</v>
      </c>
      <c r="DA7" s="36">
        <v>86.27</v>
      </c>
      <c r="DB7" s="36">
        <v>73.78</v>
      </c>
      <c r="DC7" s="36">
        <v>72.989999999999995</v>
      </c>
      <c r="DD7" s="36">
        <v>84.06</v>
      </c>
      <c r="DE7" s="36">
        <v>84.07</v>
      </c>
      <c r="DF7" s="36">
        <v>84.32</v>
      </c>
      <c r="DG7" s="36">
        <v>84.5</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0.08</v>
      </c>
      <c r="EJ7" s="36">
        <v>0.06</v>
      </c>
      <c r="EK7" s="36">
        <v>0.03</v>
      </c>
      <c r="EL7" s="36">
        <v>0.02</v>
      </c>
      <c r="EM7" s="36">
        <v>0.01</v>
      </c>
      <c r="EN7" s="36">
        <v>0.03</v>
      </c>
    </row>
    <row r="8" spans="1:144" ht="13.15">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ikeda144</cp:lastModifiedBy>
  <cp:lastPrinted>2017-02-16T00:15:44Z</cp:lastPrinted>
  <dcterms:created xsi:type="dcterms:W3CDTF">2017-02-08T03:10:29Z</dcterms:created>
  <dcterms:modified xsi:type="dcterms:W3CDTF">2017-02-16T00:16:08Z</dcterms:modified>
  <cp:category/>
</cp:coreProperties>
</file>